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inzailandisk\jinzai\保育士修学資金貸付事業\H 保育士修学資金\R05\事前申請\募集要項・様式等\様式・PDF\"/>
    </mc:Choice>
  </mc:AlternateContent>
  <xr:revisionPtr revIDLastSave="0" documentId="13_ncr:1_{93CB5A36-8161-4B94-A8FB-C30AC341420B}" xr6:coauthVersionLast="47" xr6:coauthVersionMax="47" xr10:uidLastSave="{00000000-0000-0000-0000-000000000000}"/>
  <bookViews>
    <workbookView xWindow="-120" yWindow="-120" windowWidth="20730" windowHeight="11160" xr2:uid="{3F8C6DE1-371C-4160-BE72-887150097877}"/>
  </bookViews>
  <sheets>
    <sheet name="専門学校 " sheetId="2" r:id="rId1"/>
  </sheets>
  <definedNames>
    <definedName name="_xlnm.Print_Area" localSheetId="0">'専門学校 '!$A$1:$I$20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5" i="2" l="1"/>
  <c r="D13" i="2"/>
  <c r="E13" i="2" s="1"/>
  <c r="G13" i="2" s="1"/>
  <c r="H13" i="2" s="1"/>
  <c r="D12" i="2"/>
  <c r="E12" i="2" s="1"/>
  <c r="G12" i="2" s="1"/>
  <c r="G16" i="2" s="1"/>
</calcChain>
</file>

<file path=xl/sharedStrings.xml><?xml version="1.0" encoding="utf-8"?>
<sst xmlns="http://schemas.openxmlformats.org/spreadsheetml/2006/main" count="40" uniqueCount="36">
  <si>
    <t>保育士修学資金貸付の申請額シミュレーション　【専門学校（私立・昼間部）】</t>
    <rPh sb="3" eb="5">
      <t>シュウガク</t>
    </rPh>
    <rPh sb="5" eb="7">
      <t>シキン</t>
    </rPh>
    <rPh sb="7" eb="9">
      <t>カシツケ</t>
    </rPh>
    <rPh sb="10" eb="12">
      <t>シンセイ</t>
    </rPh>
    <rPh sb="12" eb="13">
      <t>ガク</t>
    </rPh>
    <rPh sb="23" eb="25">
      <t>センモン</t>
    </rPh>
    <rPh sb="25" eb="27">
      <t>ガッコウ</t>
    </rPh>
    <rPh sb="28" eb="30">
      <t>シリツ</t>
    </rPh>
    <phoneticPr fontId="4"/>
  </si>
  <si>
    <t>に必要な数字および金額を入力してください。</t>
    <rPh sb="1" eb="3">
      <t>ヒツヨウ</t>
    </rPh>
    <rPh sb="4" eb="6">
      <t>スウジ</t>
    </rPh>
    <rPh sb="9" eb="11">
      <t>キンガク</t>
    </rPh>
    <rPh sb="12" eb="14">
      <t>ニュウリョク</t>
    </rPh>
    <phoneticPr fontId="4"/>
  </si>
  <si>
    <t>（参考）専門学校の減免額</t>
    <rPh sb="4" eb="6">
      <t>センモン</t>
    </rPh>
    <rPh sb="6" eb="8">
      <t>ガッコウ</t>
    </rPh>
    <phoneticPr fontId="4"/>
  </si>
  <si>
    <t>支援区分</t>
    <rPh sb="0" eb="2">
      <t>シエン</t>
    </rPh>
    <rPh sb="2" eb="4">
      <t>クブン</t>
    </rPh>
    <phoneticPr fontId="4"/>
  </si>
  <si>
    <t>入学金</t>
    <rPh sb="0" eb="3">
      <t>ニュウガクキン</t>
    </rPh>
    <phoneticPr fontId="4"/>
  </si>
  <si>
    <t>授業料等</t>
    <rPh sb="0" eb="2">
      <t>ジュギョウ</t>
    </rPh>
    <rPh sb="2" eb="3">
      <t>リョウ</t>
    </rPh>
    <rPh sb="3" eb="4">
      <t>トウ</t>
    </rPh>
    <phoneticPr fontId="4"/>
  </si>
  <si>
    <t>※第Ⅰ区分＝「1」、第Ⅱ区分＝「2」、第Ⅲ区分＝「3」</t>
    <rPh sb="1" eb="2">
      <t>ダイ</t>
    </rPh>
    <rPh sb="3" eb="5">
      <t>クブン</t>
    </rPh>
    <rPh sb="10" eb="11">
      <t>ダイ</t>
    </rPh>
    <rPh sb="12" eb="14">
      <t>クブン</t>
    </rPh>
    <rPh sb="19" eb="20">
      <t>ダイ</t>
    </rPh>
    <rPh sb="21" eb="23">
      <t>クブン</t>
    </rPh>
    <phoneticPr fontId="4"/>
  </si>
  <si>
    <t>第Ⅰ区分</t>
    <rPh sb="0" eb="1">
      <t>ダイ</t>
    </rPh>
    <rPh sb="2" eb="4">
      <t>クブン</t>
    </rPh>
    <phoneticPr fontId="4"/>
  </si>
  <si>
    <t>給付型</t>
    <rPh sb="0" eb="3">
      <t>キュウフガタ</t>
    </rPh>
    <phoneticPr fontId="4"/>
  </si>
  <si>
    <t>年数</t>
    <rPh sb="0" eb="2">
      <t>ネンスウ</t>
    </rPh>
    <phoneticPr fontId="4"/>
  </si>
  <si>
    <t>給付型奨学金</t>
    <rPh sb="0" eb="3">
      <t>キュウフガタ</t>
    </rPh>
    <rPh sb="3" eb="6">
      <t>ショウガクキン</t>
    </rPh>
    <phoneticPr fontId="4"/>
  </si>
  <si>
    <t>※受給する場合＝「1」、受給しない場合＝「2」</t>
    <rPh sb="1" eb="3">
      <t>ジュキュウ</t>
    </rPh>
    <rPh sb="5" eb="7">
      <t>バアイ</t>
    </rPh>
    <rPh sb="12" eb="14">
      <t>ジュキュウ</t>
    </rPh>
    <rPh sb="17" eb="19">
      <t>バアイ</t>
    </rPh>
    <phoneticPr fontId="4"/>
  </si>
  <si>
    <t>第Ⅱ区分</t>
    <rPh sb="0" eb="1">
      <t>ダイ</t>
    </rPh>
    <rPh sb="2" eb="4">
      <t>クブン</t>
    </rPh>
    <phoneticPr fontId="4"/>
  </si>
  <si>
    <t>修学期間（年数）</t>
    <rPh sb="0" eb="2">
      <t>シュウガク</t>
    </rPh>
    <rPh sb="2" eb="4">
      <t>キカン</t>
    </rPh>
    <rPh sb="5" eb="7">
      <t>ネンスウ</t>
    </rPh>
    <phoneticPr fontId="4"/>
  </si>
  <si>
    <r>
      <t>※令和5年度以降の修学期間の合計</t>
    </r>
    <r>
      <rPr>
        <b/>
        <u/>
        <sz val="10"/>
        <color theme="1"/>
        <rFont val="游ゴシック"/>
        <family val="3"/>
        <charset val="128"/>
        <scheme val="minor"/>
      </rPr>
      <t>年数</t>
    </r>
    <rPh sb="1" eb="3">
      <t>レイワ</t>
    </rPh>
    <rPh sb="4" eb="6">
      <t>ネンド</t>
    </rPh>
    <rPh sb="6" eb="8">
      <t>イコウ</t>
    </rPh>
    <rPh sb="9" eb="11">
      <t>シュウガク</t>
    </rPh>
    <rPh sb="11" eb="13">
      <t>キカン</t>
    </rPh>
    <rPh sb="14" eb="16">
      <t>ゴウケイ</t>
    </rPh>
    <rPh sb="16" eb="18">
      <t>ネンスウ</t>
    </rPh>
    <phoneticPr fontId="4"/>
  </si>
  <si>
    <t>第Ⅲ区分</t>
    <rPh sb="0" eb="1">
      <t>ダイ</t>
    </rPh>
    <rPh sb="2" eb="4">
      <t>クブン</t>
    </rPh>
    <phoneticPr fontId="4"/>
  </si>
  <si>
    <t>借用期間（月数）</t>
    <rPh sb="0" eb="2">
      <t>シャクヨウ</t>
    </rPh>
    <rPh sb="2" eb="4">
      <t>キカン</t>
    </rPh>
    <rPh sb="5" eb="7">
      <t>ツキスウ</t>
    </rPh>
    <phoneticPr fontId="4"/>
  </si>
  <si>
    <r>
      <t>※修学資金の貸付を希望する</t>
    </r>
    <r>
      <rPr>
        <b/>
        <u/>
        <sz val="10"/>
        <color theme="1"/>
        <rFont val="游ゴシック"/>
        <family val="3"/>
        <charset val="128"/>
        <scheme val="minor"/>
      </rPr>
      <t>月数</t>
    </r>
    <r>
      <rPr>
        <sz val="10"/>
        <color theme="1"/>
        <rFont val="游ゴシック"/>
        <family val="2"/>
        <charset val="128"/>
        <scheme val="minor"/>
      </rPr>
      <t>（例：2年間の場合は「24」）</t>
    </r>
    <rPh sb="1" eb="3">
      <t>シュウガク</t>
    </rPh>
    <rPh sb="3" eb="5">
      <t>シキン</t>
    </rPh>
    <rPh sb="6" eb="8">
      <t>カシツケ</t>
    </rPh>
    <rPh sb="9" eb="11">
      <t>キボウ</t>
    </rPh>
    <rPh sb="13" eb="15">
      <t>ツキスウ</t>
    </rPh>
    <rPh sb="16" eb="17">
      <t>レイ</t>
    </rPh>
    <rPh sb="19" eb="21">
      <t>ネンカン</t>
    </rPh>
    <rPh sb="22" eb="24">
      <t>バアイ</t>
    </rPh>
    <phoneticPr fontId="4"/>
  </si>
  <si>
    <t>※実際の入学金が16万円未満の場合は、減免額が変わります。</t>
    <rPh sb="1" eb="3">
      <t>ジッサイ</t>
    </rPh>
    <rPh sb="4" eb="7">
      <t>ニュウガクキン</t>
    </rPh>
    <rPh sb="10" eb="12">
      <t>マンエン</t>
    </rPh>
    <rPh sb="12" eb="14">
      <t>ミマン</t>
    </rPh>
    <rPh sb="15" eb="17">
      <t>バアイ</t>
    </rPh>
    <rPh sb="19" eb="21">
      <t>ゲンメン</t>
    </rPh>
    <rPh sb="21" eb="22">
      <t>ガク</t>
    </rPh>
    <rPh sb="23" eb="24">
      <t>カ</t>
    </rPh>
    <phoneticPr fontId="4"/>
  </si>
  <si>
    <t>修学に係る費用</t>
    <rPh sb="0" eb="2">
      <t>シュウガク</t>
    </rPh>
    <rPh sb="3" eb="4">
      <t>カカ</t>
    </rPh>
    <rPh sb="5" eb="7">
      <t>ヒヨウ</t>
    </rPh>
    <phoneticPr fontId="4"/>
  </si>
  <si>
    <t>修学資金の申請可能額</t>
    <rPh sb="0" eb="2">
      <t>シュウガク</t>
    </rPh>
    <rPh sb="2" eb="4">
      <t>シキン</t>
    </rPh>
    <rPh sb="5" eb="7">
      <t>シンセイ</t>
    </rPh>
    <rPh sb="7" eb="9">
      <t>カノウ</t>
    </rPh>
    <rPh sb="9" eb="10">
      <t>ガク</t>
    </rPh>
    <phoneticPr fontId="4"/>
  </si>
  <si>
    <t>項目</t>
    <rPh sb="0" eb="2">
      <t>コウモク</t>
    </rPh>
    <phoneticPr fontId="4"/>
  </si>
  <si>
    <t>所要金額</t>
    <rPh sb="0" eb="2">
      <t>ショヨウ</t>
    </rPh>
    <rPh sb="2" eb="4">
      <t>キンガク</t>
    </rPh>
    <phoneticPr fontId="4"/>
  </si>
  <si>
    <t>高等教育の修学支援
新制度の減免額
（給付額）</t>
    <rPh sb="0" eb="2">
      <t>コウトウ</t>
    </rPh>
    <rPh sb="2" eb="4">
      <t>キョウイク</t>
    </rPh>
    <rPh sb="5" eb="7">
      <t>シュウガク</t>
    </rPh>
    <rPh sb="7" eb="9">
      <t>シエン</t>
    </rPh>
    <rPh sb="10" eb="13">
      <t>シンセイド</t>
    </rPh>
    <rPh sb="14" eb="16">
      <t>ゲンメン</t>
    </rPh>
    <rPh sb="16" eb="17">
      <t>ガク</t>
    </rPh>
    <rPh sb="19" eb="21">
      <t>キュウフ</t>
    </rPh>
    <rPh sb="21" eb="22">
      <t>ガク</t>
    </rPh>
    <phoneticPr fontId="4"/>
  </si>
  <si>
    <t>自己負担額</t>
    <rPh sb="0" eb="2">
      <t>ジコ</t>
    </rPh>
    <rPh sb="2" eb="4">
      <t>フタン</t>
    </rPh>
    <rPh sb="4" eb="5">
      <t>ガク</t>
    </rPh>
    <phoneticPr fontId="4"/>
  </si>
  <si>
    <t>金額</t>
    <rPh sb="0" eb="2">
      <t>キンガク</t>
    </rPh>
    <phoneticPr fontId="4"/>
  </si>
  <si>
    <t>入学準備金</t>
    <rPh sb="0" eb="2">
      <t>ニュウガク</t>
    </rPh>
    <rPh sb="2" eb="4">
      <t>ジュンビ</t>
    </rPh>
    <rPh sb="4" eb="5">
      <t>キン</t>
    </rPh>
    <phoneticPr fontId="4"/>
  </si>
  <si>
    <t>↓基本月額(目安)</t>
    <rPh sb="1" eb="3">
      <t>キホン</t>
    </rPh>
    <rPh sb="3" eb="5">
      <t>ゲツガク</t>
    </rPh>
    <rPh sb="6" eb="8">
      <t>メヤス</t>
    </rPh>
    <phoneticPr fontId="4"/>
  </si>
  <si>
    <t>授業料等</t>
    <rPh sb="0" eb="3">
      <t>ジュギョウリョウ</t>
    </rPh>
    <rPh sb="3" eb="4">
      <t>トウ</t>
    </rPh>
    <phoneticPr fontId="4"/>
  </si>
  <si>
    <t>修学資金</t>
    <rPh sb="0" eb="2">
      <t>シュウガク</t>
    </rPh>
    <rPh sb="2" eb="4">
      <t>シキン</t>
    </rPh>
    <phoneticPr fontId="4"/>
  </si>
  <si>
    <t>↑申請書に減免額を
　記入してください</t>
    <rPh sb="1" eb="4">
      <t>シンセイショ</t>
    </rPh>
    <rPh sb="5" eb="7">
      <t>ゲンメン</t>
    </rPh>
    <rPh sb="7" eb="8">
      <t>ガク</t>
    </rPh>
    <rPh sb="11" eb="13">
      <t>キニュウ</t>
    </rPh>
    <phoneticPr fontId="4"/>
  </si>
  <si>
    <r>
      <t>就職準備金</t>
    </r>
    <r>
      <rPr>
        <sz val="10"/>
        <color theme="1"/>
        <rFont val="游ゴシック"/>
        <family val="3"/>
        <charset val="128"/>
        <scheme val="minor"/>
      </rPr>
      <t>※</t>
    </r>
    <rPh sb="0" eb="2">
      <t>シュウショク</t>
    </rPh>
    <rPh sb="2" eb="4">
      <t>ジュンビ</t>
    </rPh>
    <rPh sb="4" eb="5">
      <t>キン</t>
    </rPh>
    <phoneticPr fontId="4"/>
  </si>
  <si>
    <t>※卒業年度のみ</t>
    <rPh sb="1" eb="3">
      <t>ソツギョウ</t>
    </rPh>
    <rPh sb="3" eb="5">
      <t>ネンド</t>
    </rPh>
    <phoneticPr fontId="4"/>
  </si>
  <si>
    <t>生活費加算</t>
    <rPh sb="0" eb="2">
      <t>セイカツ</t>
    </rPh>
    <rPh sb="2" eb="3">
      <t>ヒ</t>
    </rPh>
    <rPh sb="3" eb="5">
      <t>カサン</t>
    </rPh>
    <phoneticPr fontId="4"/>
  </si>
  <si>
    <r>
      <rPr>
        <b/>
        <sz val="11"/>
        <color theme="1"/>
        <rFont val="游ゴシック"/>
        <family val="3"/>
        <charset val="128"/>
        <scheme val="minor"/>
      </rPr>
      <t>（所要金額の記入方法）</t>
    </r>
    <r>
      <rPr>
        <sz val="11"/>
        <color theme="1"/>
        <rFont val="游ゴシック"/>
        <family val="2"/>
        <charset val="128"/>
        <scheme val="minor"/>
      </rPr>
      <t xml:space="preserve">
※「入学金」は各大学等が設定している金額を記入する。
※「授業料等」について
①各大学等が設定している授業料に加え、実習費や施設整備費、交通費等の学業に必要な経費を含んでください。
②修学期間中の合計額を記入してください。
（例）2年制の場合は、2年間の「授業料等」の合計金額を記入する。</t>
    </r>
    <rPh sb="6" eb="8">
      <t>キニュウ</t>
    </rPh>
    <rPh sb="8" eb="10">
      <t>ホウホウ</t>
    </rPh>
    <rPh sb="14" eb="16">
      <t>ニュウガク</t>
    </rPh>
    <rPh sb="16" eb="17">
      <t>キン</t>
    </rPh>
    <rPh sb="19" eb="20">
      <t>カク</t>
    </rPh>
    <rPh sb="20" eb="22">
      <t>ダイガク</t>
    </rPh>
    <rPh sb="22" eb="23">
      <t>トウ</t>
    </rPh>
    <rPh sb="24" eb="26">
      <t>セッテイ</t>
    </rPh>
    <rPh sb="30" eb="32">
      <t>キンガク</t>
    </rPh>
    <rPh sb="33" eb="35">
      <t>キニュウ</t>
    </rPh>
    <rPh sb="41" eb="43">
      <t>ジュギョウ</t>
    </rPh>
    <rPh sb="43" eb="44">
      <t>リョウ</t>
    </rPh>
    <rPh sb="44" eb="45">
      <t>トウ</t>
    </rPh>
    <rPh sb="52" eb="53">
      <t>カク</t>
    </rPh>
    <rPh sb="53" eb="55">
      <t>ダイガク</t>
    </rPh>
    <rPh sb="55" eb="56">
      <t>トウ</t>
    </rPh>
    <rPh sb="57" eb="59">
      <t>セッテイ</t>
    </rPh>
    <rPh sb="63" eb="66">
      <t>ジュギョウリョウ</t>
    </rPh>
    <rPh sb="67" eb="68">
      <t>クワ</t>
    </rPh>
    <rPh sb="104" eb="106">
      <t>シュウガク</t>
    </rPh>
    <rPh sb="140" eb="143">
      <t>ジュギョウリョウ</t>
    </rPh>
    <rPh sb="143" eb="144">
      <t>トウ</t>
    </rPh>
    <rPh sb="146" eb="150">
      <t>ゴウケイキンガク</t>
    </rPh>
    <rPh sb="151" eb="153">
      <t>キニュウ</t>
    </rPh>
    <phoneticPr fontId="4"/>
  </si>
  <si>
    <t>合計</t>
    <rPh sb="0" eb="2">
      <t>ゴウケイ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</si>
</sst>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u/>
      <sz val="10"/>
      <color theme="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b/>
      <u/>
      <sz val="11"/>
      <color theme="1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99FFCC"/>
        <bgColor indexed="64"/>
      </patternFill>
    </fill>
  </fills>
  <borders count="14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2" borderId="1" xfId="0" applyFill="1" applyBorder="1">
      <alignment vertical="center"/>
    </xf>
    <xf numFmtId="0" fontId="0" fillId="0" borderId="2" xfId="0" applyBorder="1" applyAlignment="1">
      <alignment horizontal="center" vertical="center"/>
    </xf>
    <xf numFmtId="0" fontId="5" fillId="0" borderId="0" xfId="0" applyFont="1">
      <alignment vertical="center"/>
    </xf>
    <xf numFmtId="0" fontId="0" fillId="2" borderId="1" xfId="0" applyFill="1" applyBorder="1" applyProtection="1">
      <alignment vertical="center"/>
      <protection locked="0"/>
    </xf>
    <xf numFmtId="0" fontId="0" fillId="0" borderId="2" xfId="0" applyBorder="1" applyAlignment="1">
      <alignment horizontal="right" vertical="center"/>
    </xf>
    <xf numFmtId="38" fontId="0" fillId="0" borderId="2" xfId="1" applyFont="1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0" xfId="0" applyAlignment="1">
      <alignment vertical="center" shrinkToFit="1"/>
    </xf>
    <xf numFmtId="0" fontId="0" fillId="3" borderId="4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 wrapText="1"/>
    </xf>
    <xf numFmtId="38" fontId="0" fillId="2" borderId="9" xfId="1" applyFont="1" applyFill="1" applyBorder="1" applyProtection="1">
      <alignment vertical="center"/>
      <protection locked="0"/>
    </xf>
    <xf numFmtId="38" fontId="0" fillId="5" borderId="10" xfId="1" applyFont="1" applyFill="1" applyBorder="1" applyAlignment="1">
      <alignment horizontal="right" vertical="center"/>
    </xf>
    <xf numFmtId="38" fontId="0" fillId="0" borderId="6" xfId="1" applyFont="1" applyBorder="1">
      <alignment vertical="center"/>
    </xf>
    <xf numFmtId="38" fontId="9" fillId="0" borderId="2" xfId="1" applyFont="1" applyFill="1" applyBorder="1" applyAlignment="1">
      <alignment horizontal="right" vertical="center"/>
    </xf>
    <xf numFmtId="38" fontId="0" fillId="0" borderId="2" xfId="1" applyFont="1" applyBorder="1" applyAlignment="1">
      <alignment vertical="center" shrinkToFit="1"/>
    </xf>
    <xf numFmtId="38" fontId="0" fillId="2" borderId="11" xfId="1" applyFont="1" applyFill="1" applyBorder="1" applyProtection="1">
      <alignment vertical="center"/>
      <protection locked="0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38" fontId="6" fillId="0" borderId="2" xfId="1" applyFont="1" applyBorder="1" applyAlignment="1">
      <alignment vertical="center"/>
    </xf>
    <xf numFmtId="38" fontId="0" fillId="0" borderId="0" xfId="1" applyFont="1" applyBorder="1">
      <alignment vertical="center"/>
    </xf>
    <xf numFmtId="0" fontId="6" fillId="0" borderId="3" xfId="0" applyFont="1" applyBorder="1" applyAlignment="1">
      <alignment vertical="center" shrinkToFit="1"/>
    </xf>
    <xf numFmtId="0" fontId="7" fillId="0" borderId="0" xfId="0" applyFont="1" applyAlignment="1">
      <alignment vertical="center" shrinkToFit="1"/>
    </xf>
    <xf numFmtId="0" fontId="7" fillId="0" borderId="3" xfId="0" applyFont="1" applyBorder="1">
      <alignment vertical="center"/>
    </xf>
    <xf numFmtId="0" fontId="7" fillId="0" borderId="0" xfId="0" applyFont="1">
      <alignment vertical="center"/>
    </xf>
    <xf numFmtId="0" fontId="6" fillId="0" borderId="3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 shrinkToFit="1"/>
    </xf>
    <xf numFmtId="0" fontId="2" fillId="0" borderId="5" xfId="0" applyFont="1" applyBorder="1" applyAlignment="1">
      <alignment vertical="center" shrinkToFit="1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10" fillId="0" borderId="5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0" fillId="0" borderId="13" xfId="0" applyBorder="1" applyAlignment="1">
      <alignment horizontal="center" vertical="center"/>
    </xf>
    <xf numFmtId="0" fontId="0" fillId="0" borderId="12" xfId="0" applyBorder="1">
      <alignment vertical="center"/>
    </xf>
    <xf numFmtId="38" fontId="0" fillId="0" borderId="13" xfId="1" applyFont="1" applyBorder="1">
      <alignment vertical="center"/>
    </xf>
    <xf numFmtId="0" fontId="0" fillId="0" borderId="12" xfId="0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1">
    <dxf>
      <fill>
        <patternFill>
          <bgColor theme="0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E0E38-86EF-4818-9CE6-0E2B7E6C2A13}">
  <dimension ref="B1:M20"/>
  <sheetViews>
    <sheetView tabSelected="1" view="pageBreakPreview" topLeftCell="A10" zoomScale="115" zoomScaleNormal="100" zoomScaleSheetLayoutView="115" workbookViewId="0">
      <selection activeCell="D8" sqref="D8:F8"/>
    </sheetView>
  </sheetViews>
  <sheetFormatPr defaultRowHeight="18.75" x14ac:dyDescent="0.4"/>
  <cols>
    <col min="1" max="1" width="1.5" customWidth="1"/>
    <col min="2" max="2" width="15.75" customWidth="1"/>
    <col min="3" max="3" width="14.5" customWidth="1"/>
    <col min="4" max="4" width="19" customWidth="1"/>
    <col min="5" max="5" width="12.625" customWidth="1"/>
    <col min="6" max="6" width="15.625" customWidth="1"/>
    <col min="7" max="7" width="14.125" customWidth="1"/>
    <col min="8" max="8" width="16.625" customWidth="1"/>
    <col min="9" max="9" width="13.75" customWidth="1"/>
    <col min="10" max="10" width="3.875" customWidth="1"/>
  </cols>
  <sheetData>
    <row r="1" spans="2:13" x14ac:dyDescent="0.4">
      <c r="B1" s="1" t="s">
        <v>0</v>
      </c>
    </row>
    <row r="2" spans="2:13" ht="19.5" thickBot="1" x14ac:dyDescent="0.45">
      <c r="B2" s="1"/>
    </row>
    <row r="3" spans="2:13" ht="20.25" thickTop="1" thickBot="1" x14ac:dyDescent="0.45">
      <c r="B3" s="2"/>
      <c r="C3" t="s">
        <v>1</v>
      </c>
      <c r="G3" t="s">
        <v>2</v>
      </c>
    </row>
    <row r="4" spans="2:13" ht="20.25" thickTop="1" thickBot="1" x14ac:dyDescent="0.45">
      <c r="B4" s="1"/>
      <c r="G4" s="3" t="s">
        <v>3</v>
      </c>
      <c r="H4" s="3" t="s">
        <v>4</v>
      </c>
      <c r="I4" s="3" t="s">
        <v>5</v>
      </c>
    </row>
    <row r="5" spans="2:13" ht="20.25" thickTop="1" thickBot="1" x14ac:dyDescent="0.45">
      <c r="B5" s="4" t="s">
        <v>3</v>
      </c>
      <c r="C5" s="5"/>
      <c r="D5" s="28" t="s">
        <v>6</v>
      </c>
      <c r="E5" s="29"/>
      <c r="F5" s="29"/>
      <c r="G5" s="6" t="s">
        <v>7</v>
      </c>
      <c r="H5" s="7">
        <v>160000</v>
      </c>
      <c r="I5" s="7">
        <v>590000</v>
      </c>
      <c r="K5" s="3" t="s">
        <v>3</v>
      </c>
      <c r="L5" s="8" t="s">
        <v>8</v>
      </c>
      <c r="M5" s="3" t="s">
        <v>9</v>
      </c>
    </row>
    <row r="6" spans="2:13" ht="20.25" thickTop="1" thickBot="1" x14ac:dyDescent="0.45">
      <c r="B6" s="4" t="s">
        <v>10</v>
      </c>
      <c r="C6" s="5"/>
      <c r="D6" s="30" t="s">
        <v>11</v>
      </c>
      <c r="E6" s="31"/>
      <c r="F6" s="31"/>
      <c r="G6" s="6" t="s">
        <v>12</v>
      </c>
      <c r="H6" s="7">
        <v>106700</v>
      </c>
      <c r="I6" s="7">
        <v>393400</v>
      </c>
      <c r="K6" s="9">
        <v>1</v>
      </c>
      <c r="L6" s="10">
        <v>1</v>
      </c>
      <c r="M6" s="9">
        <v>1</v>
      </c>
    </row>
    <row r="7" spans="2:13" ht="20.25" thickTop="1" thickBot="1" x14ac:dyDescent="0.45">
      <c r="B7" s="4" t="s">
        <v>13</v>
      </c>
      <c r="C7" s="5"/>
      <c r="D7" s="32" t="s">
        <v>14</v>
      </c>
      <c r="E7" s="33"/>
      <c r="F7" s="33"/>
      <c r="G7" s="6" t="s">
        <v>15</v>
      </c>
      <c r="H7" s="7">
        <v>53400</v>
      </c>
      <c r="I7" s="7">
        <v>196700</v>
      </c>
      <c r="K7" s="9">
        <v>2</v>
      </c>
      <c r="L7" s="10">
        <v>2</v>
      </c>
      <c r="M7" s="9">
        <v>2</v>
      </c>
    </row>
    <row r="8" spans="2:13" ht="20.25" thickTop="1" thickBot="1" x14ac:dyDescent="0.45">
      <c r="B8" s="11" t="s">
        <v>16</v>
      </c>
      <c r="C8" s="5"/>
      <c r="D8" s="28" t="s">
        <v>17</v>
      </c>
      <c r="E8" s="34"/>
      <c r="F8" s="34"/>
      <c r="G8" s="35" t="s">
        <v>18</v>
      </c>
      <c r="H8" s="35"/>
      <c r="I8" s="35"/>
      <c r="K8" s="9">
        <v>3</v>
      </c>
      <c r="M8" s="9">
        <v>3</v>
      </c>
    </row>
    <row r="9" spans="2:13" ht="15.75" customHeight="1" thickTop="1" x14ac:dyDescent="0.4">
      <c r="M9" s="9">
        <v>4</v>
      </c>
    </row>
    <row r="10" spans="2:13" x14ac:dyDescent="0.4">
      <c r="B10" s="36" t="s">
        <v>19</v>
      </c>
      <c r="C10" s="37"/>
      <c r="D10" s="37"/>
      <c r="E10" s="38"/>
      <c r="F10" s="39" t="s">
        <v>20</v>
      </c>
      <c r="G10" s="39"/>
      <c r="I10" s="14"/>
    </row>
    <row r="11" spans="2:13" ht="57" thickBot="1" x14ac:dyDescent="0.45">
      <c r="B11" s="15" t="s">
        <v>21</v>
      </c>
      <c r="C11" s="16" t="s">
        <v>22</v>
      </c>
      <c r="D11" s="17" t="s">
        <v>23</v>
      </c>
      <c r="E11" s="12" t="s">
        <v>24</v>
      </c>
      <c r="F11" s="13" t="s">
        <v>21</v>
      </c>
      <c r="G11" s="13" t="s">
        <v>25</v>
      </c>
      <c r="I11" s="14"/>
    </row>
    <row r="12" spans="2:13" ht="24.95" customHeight="1" thickTop="1" x14ac:dyDescent="0.4">
      <c r="B12" s="10" t="s">
        <v>4</v>
      </c>
      <c r="C12" s="18"/>
      <c r="D12" s="19">
        <f>IF(C5=1,"160,000",IF(C5=2,"106,700",IF(C5=3,"53,400")))*1</f>
        <v>0</v>
      </c>
      <c r="E12" s="20">
        <f>MAX(C12-D12,0)</f>
        <v>0</v>
      </c>
      <c r="F12" s="9" t="s">
        <v>26</v>
      </c>
      <c r="G12" s="21">
        <f>IF(E12&gt;=200000,200000,IF(E12&gt;=0,E12,0))</f>
        <v>0</v>
      </c>
      <c r="H12" s="22" t="s">
        <v>27</v>
      </c>
      <c r="I12" s="14"/>
    </row>
    <row r="13" spans="2:13" ht="24.95" customHeight="1" thickBot="1" x14ac:dyDescent="0.45">
      <c r="B13" s="10" t="s">
        <v>28</v>
      </c>
      <c r="C13" s="23"/>
      <c r="D13" s="19">
        <f>IF(C5=1,"590,000",IF(C5=2,"393,400",IF(C5=3,"196,700")))*C7</f>
        <v>0</v>
      </c>
      <c r="E13" s="20">
        <f>MAX(C13-D13,0)</f>
        <v>0</v>
      </c>
      <c r="F13" s="9" t="s">
        <v>29</v>
      </c>
      <c r="G13" s="7">
        <f>IF(E13&gt;=1200000,1200000,IF(E13&gt;=0,E13,0))</f>
        <v>0</v>
      </c>
      <c r="H13" s="9" t="e">
        <f>ROUNDDOWN(G13/C8,-3)</f>
        <v>#DIV/0!</v>
      </c>
      <c r="I13" s="14"/>
    </row>
    <row r="14" spans="2:13" ht="24.95" customHeight="1" thickTop="1" x14ac:dyDescent="0.4">
      <c r="B14" s="24"/>
      <c r="C14" s="25"/>
      <c r="D14" s="40" t="s">
        <v>30</v>
      </c>
      <c r="E14" s="25"/>
      <c r="F14" s="9" t="s">
        <v>31</v>
      </c>
      <c r="G14" s="7">
        <v>200000</v>
      </c>
      <c r="H14" s="26" t="s">
        <v>32</v>
      </c>
      <c r="I14" s="14"/>
    </row>
    <row r="15" spans="2:13" ht="24.95" customHeight="1" thickBot="1" x14ac:dyDescent="0.45">
      <c r="B15" s="25"/>
      <c r="C15" s="25"/>
      <c r="D15" s="41"/>
      <c r="E15" s="25"/>
      <c r="F15" s="44" t="s">
        <v>33</v>
      </c>
      <c r="G15" s="46" t="str">
        <f>IF(C6=1,"ー","居住の市町村による")</f>
        <v>居住の市町村による</v>
      </c>
      <c r="I15" s="27"/>
    </row>
    <row r="16" spans="2:13" ht="27.95" customHeight="1" thickTop="1" x14ac:dyDescent="0.4">
      <c r="B16" s="42" t="s">
        <v>34</v>
      </c>
      <c r="C16" s="42"/>
      <c r="D16" s="42"/>
      <c r="E16" s="42"/>
      <c r="F16" s="43" t="s">
        <v>35</v>
      </c>
      <c r="G16" s="45">
        <f>SUM(G12:G15)</f>
        <v>200000</v>
      </c>
      <c r="I16" s="27"/>
    </row>
    <row r="17" spans="2:9" ht="27.95" customHeight="1" x14ac:dyDescent="0.4">
      <c r="B17" s="42"/>
      <c r="C17" s="42"/>
      <c r="D17" s="42"/>
      <c r="E17" s="42"/>
      <c r="I17" s="27"/>
    </row>
    <row r="18" spans="2:9" ht="27.95" customHeight="1" x14ac:dyDescent="0.4">
      <c r="B18" s="42"/>
      <c r="C18" s="42"/>
      <c r="D18" s="42"/>
      <c r="E18" s="42"/>
    </row>
    <row r="19" spans="2:9" ht="27.95" customHeight="1" x14ac:dyDescent="0.4">
      <c r="B19" s="42"/>
      <c r="C19" s="42"/>
      <c r="D19" s="42"/>
      <c r="E19" s="42"/>
    </row>
    <row r="20" spans="2:9" ht="27.95" customHeight="1" x14ac:dyDescent="0.4">
      <c r="B20" s="42"/>
      <c r="C20" s="42"/>
      <c r="D20" s="42"/>
      <c r="E20" s="42"/>
    </row>
  </sheetData>
  <sheetProtection sheet="1" objects="1" scenarios="1"/>
  <mergeCells count="9">
    <mergeCell ref="B10:E10"/>
    <mergeCell ref="F10:G10"/>
    <mergeCell ref="D14:D15"/>
    <mergeCell ref="B16:E20"/>
    <mergeCell ref="D5:F5"/>
    <mergeCell ref="D6:F6"/>
    <mergeCell ref="D7:F7"/>
    <mergeCell ref="D8:F8"/>
    <mergeCell ref="G8:I8"/>
  </mergeCells>
  <phoneticPr fontId="4"/>
  <conditionalFormatting sqref="G15">
    <cfRule type="containsText" dxfId="0" priority="1" operator="containsText" text="ー">
      <formula>NOT(ISERROR(SEARCH("ー",G15)))</formula>
    </cfRule>
  </conditionalFormatting>
  <dataValidations count="3">
    <dataValidation type="list" allowBlank="1" showInputMessage="1" showErrorMessage="1" sqref="C5" xr:uid="{03A26183-F47F-4985-B20C-EB8B6B1A0CD2}">
      <formula1>$K$6:$K$8</formula1>
    </dataValidation>
    <dataValidation type="list" allowBlank="1" showInputMessage="1" showErrorMessage="1" sqref="C6" xr:uid="{F5F959B2-7CCC-49A0-A648-14D316F2CFD3}">
      <formula1>$L$6:$L$7</formula1>
    </dataValidation>
    <dataValidation type="list" allowBlank="1" showInputMessage="1" showErrorMessage="1" sqref="C7" xr:uid="{29A1F77F-BDA8-463E-BE50-9A18C6F6F609}">
      <formula1>$M$6:$M$9</formula1>
    </dataValidation>
  </dataValidations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専門学校 </vt:lpstr>
      <vt:lpstr>'専門学校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r05hoikubosyu_pre9</dc:title>
  <dc:creator>admin</dc:creator>
  <cp:lastModifiedBy>admin</cp:lastModifiedBy>
  <dcterms:created xsi:type="dcterms:W3CDTF">2022-11-25T08:29:14Z</dcterms:created>
  <dcterms:modified xsi:type="dcterms:W3CDTF">2022-11-29T06:23:08Z</dcterms:modified>
</cp:coreProperties>
</file>